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2">'cashflow'!$A$1:$F$63</definedName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<sst xmlns="http://schemas.openxmlformats.org/spreadsheetml/2006/main" count="172" uniqueCount="122">
  <si>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</si>
  <si>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</si>
  <si>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</si>
  <si>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</si>
  <si>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</si>
  <si>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</si>
  <si>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</si>
  <si>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</si>
  <si>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</si>
  <si>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</si>
  <si>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</si>
  <si>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</si>
  <si>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</si>
  <si>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</si>
  <si>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</si>
  <si>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</si>
  <si>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</si>
  <si>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</si>
  <si>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</si>
  <si>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</si>
  <si>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</si>
  <si>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</si>
  <si>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</si>
  <si>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</si>
  <si>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</si>
  <si>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</si>
  <si>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</si>
  <si>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</si>
  <si>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31.03.2003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</si>
  <si>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</si>
  <si>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</si>
  <si>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</si>
  <si>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</si>
  <si>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</si>
  <si>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</si>
  <si>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</si>
  <si>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</si>
  <si>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</si>
  <si>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</si>
  <si>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</si>
  <si>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</si>
  <si>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</si>
  <si>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</si>
  <si>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</si>
  <si>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</si>
  <si>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</si>
  <si>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</si>
  <si>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</si>
  <si>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</si>
  <si>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</si>
  <si>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</si>
  <si>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</si>
  <si>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</si>
  <si>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</si>
  <si>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</si>
  <si>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</si>
  <si>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</si>
  <si>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</si>
  <si>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</si>
  <si>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</si>
  <si>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</si>
  <si>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</si>
  <si>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</si>
  <si>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</si>
  <si>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</si>
  <si>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</si>
  <si>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</si>
  <si>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</si>
  <si>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</si>
  <si>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</si>
  <si>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</si>
  <si>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</si>
  <si>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31 March 2003.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</si>
  <si>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</si>
  <si>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</si>
  <si>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</si>
  <si>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</si>
  <si>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</si>
  <si>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</si>
  <si>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</si>
  <si>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</si>
  <si>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</si>
  <si>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</si>
  <si>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Balance as at 01/04/2002</t>
  </si>
  <si>
    <t>Report for the year ended 31 March 2003.</t>
  </si>
  <si>
    <t>The Condensed Consolidated Cash Flow Statement should be read in conjunction with the Annual Financial</t>
  </si>
  <si>
    <t>conjunction with the Annual Financial Report for the year ended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</si>
  <si>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</si>
  <si>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</si>
  <si>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</si>
  <si>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</si>
  <si>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</si>
  <si>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</si>
  <si>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</si>
  <si>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</si>
  <si>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</si>
  <si>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</si>
  <si>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</si>
  <si>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</si>
  <si>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</si>
  <si>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</si>
  <si>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</si>
  <si>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</si>
  <si>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>The Condensed Consolidated Balance Sheet should be read in</t>
  </si>
  <si>
    <t>Non-operating items</t>
  </si>
  <si>
    <t>Proceeds from issuance of shares</t>
  </si>
  <si>
    <t>Cash and cash equivalents comprises of :</t>
  </si>
  <si>
    <t xml:space="preserve">The Condensed Consolidated Statement Of Changes In Equity should be read in conjunction with the Annual Financial </t>
  </si>
  <si>
    <t>Dividend paid</t>
  </si>
  <si>
    <t>Quarterly Report on consolidated results for the financial quarter ended 31st March 2004</t>
  </si>
  <si>
    <t>31.03.2004</t>
  </si>
  <si>
    <t>12 months</t>
  </si>
  <si>
    <t>12 months ended</t>
  </si>
  <si>
    <t>12 months quarter</t>
  </si>
  <si>
    <t>Ended 31 March 2004</t>
  </si>
  <si>
    <t>period ended 31/03/2004</t>
  </si>
  <si>
    <t>Ended 31 March 2003</t>
  </si>
  <si>
    <t>period ended 31/03/2003</t>
  </si>
  <si>
    <t xml:space="preserve">                           FOR THE FOURTH FINANCIAL QUARTER ENDED 31 MARCH 2004</t>
  </si>
  <si>
    <t xml:space="preserve">                             FOR THE FOURTH FINANCIAL QUARTER ENDED 31 MARCH 2004</t>
  </si>
  <si>
    <t xml:space="preserve">                       FOR THE FOURTH FINANCIAL QUARTER ENDED 31 MARCH 2004</t>
  </si>
  <si>
    <t xml:space="preserve">              FOR THE FOURTH FINANCIAL QUARTER ENDED 31 MARCH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</si>
</sst>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15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97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118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109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102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77</v>
      </c>
      <c r="E12" s="6"/>
      <c r="F12" s="6"/>
      <c r="G12" s="6"/>
      <c r="H12" s="10" t="s">
        <v>76</v>
      </c>
      <c r="I12" s="3"/>
      <c r="J12" s="6"/>
      <c r="K12" s="1"/>
      <c r="L12" s="1"/>
      <c r="M12" s="1"/>
    </row>
    <row r="13" spans="3:13" ht="12.75">
      <c r="C13" s="1"/>
      <c r="D13" s="6" t="s">
        <v>11</v>
      </c>
      <c r="E13" s="3"/>
      <c r="F13" s="6" t="s">
        <v>12</v>
      </c>
      <c r="G13" s="6"/>
      <c r="H13" s="6" t="s">
        <v>111</v>
      </c>
      <c r="I13" s="3"/>
      <c r="J13" s="6" t="s">
        <v>111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13</v>
      </c>
      <c r="I14" s="3"/>
      <c r="J14" s="6" t="s">
        <v>13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14</v>
      </c>
      <c r="I15" s="3"/>
      <c r="J15" s="6" t="s">
        <v>14</v>
      </c>
      <c r="K15" s="1"/>
      <c r="L15" s="1"/>
      <c r="M15" s="1"/>
    </row>
    <row r="16" spans="3:13" ht="12.75">
      <c r="C16" s="1"/>
      <c r="D16" s="6" t="s">
        <v>110</v>
      </c>
      <c r="E16" s="3"/>
      <c r="F16" s="6" t="s">
        <v>28</v>
      </c>
      <c r="G16" s="6"/>
      <c r="H16" s="6" t="s">
        <v>110</v>
      </c>
      <c r="I16" s="3"/>
      <c r="J16" s="6" t="s">
        <v>28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25838</v>
      </c>
      <c r="E20" s="16"/>
      <c r="F20" s="16">
        <v>33722</v>
      </c>
      <c r="G20" s="16"/>
      <c r="H20" s="16">
        <v>123354</v>
      </c>
      <c r="I20" s="16"/>
      <c r="J20" s="16">
        <v>111821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16</v>
      </c>
      <c r="D22" s="16">
        <v>-29231</v>
      </c>
      <c r="E22" s="16"/>
      <c r="F22" s="16">
        <v>-28537</v>
      </c>
      <c r="G22" s="16"/>
      <c r="H22" s="16">
        <v>-120045</v>
      </c>
      <c r="I22" s="16"/>
      <c r="J22" s="16">
        <v>-97558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17</v>
      </c>
      <c r="D24" s="17">
        <v>147</v>
      </c>
      <c r="E24" s="16"/>
      <c r="F24" s="17">
        <v>33</v>
      </c>
      <c r="G24" s="16"/>
      <c r="H24" s="17">
        <v>747</v>
      </c>
      <c r="I24" s="16"/>
      <c r="J24" s="17">
        <v>646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-3246</v>
      </c>
      <c r="E26" s="16"/>
      <c r="F26" s="16">
        <f>SUM(F20:F24)</f>
        <v>5218</v>
      </c>
      <c r="G26" s="16"/>
      <c r="H26" s="16">
        <f>SUM(H20:H24)</f>
        <v>4056</v>
      </c>
      <c r="I26" s="16"/>
      <c r="J26" s="16">
        <f>SUM(J20:J24)</f>
        <v>14909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-859</v>
      </c>
      <c r="E28" s="16"/>
      <c r="F28" s="16">
        <v>-858</v>
      </c>
      <c r="G28" s="16"/>
      <c r="H28" s="16">
        <v>-3393</v>
      </c>
      <c r="I28" s="16"/>
      <c r="J28" s="16">
        <v>-2235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0</v>
      </c>
      <c r="E30" s="16"/>
      <c r="F30" s="17">
        <v>0</v>
      </c>
      <c r="G30" s="16"/>
      <c r="H30" s="17">
        <f>1+D30</f>
        <v>1</v>
      </c>
      <c r="I30" s="16"/>
      <c r="J30" s="17">
        <v>76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18</v>
      </c>
      <c r="D32" s="16">
        <f>SUM(D26:D30)</f>
        <v>-4105</v>
      </c>
      <c r="E32" s="16"/>
      <c r="F32" s="16">
        <f>SUM(F26:F30)</f>
        <v>4360</v>
      </c>
      <c r="G32" s="16"/>
      <c r="H32" s="16">
        <f>SUM(H26:H30)</f>
        <v>664</v>
      </c>
      <c r="I32" s="16"/>
      <c r="J32" s="16">
        <f>SUM(J26:J30)</f>
        <v>12750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-103</v>
      </c>
      <c r="E34" s="16"/>
      <c r="F34" s="17">
        <v>-2557</v>
      </c>
      <c r="G34" s="16"/>
      <c r="H34" s="17">
        <v>-1516</v>
      </c>
      <c r="I34" s="16"/>
      <c r="J34" s="17">
        <v>-5064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19</v>
      </c>
      <c r="D36" s="16">
        <f>SUM(D32:D34)</f>
        <v>-4208</v>
      </c>
      <c r="E36" s="16"/>
      <c r="F36" s="16">
        <f>SUM(F32:F34)</f>
        <v>1803</v>
      </c>
      <c r="G36" s="16"/>
      <c r="H36" s="16">
        <f>SUM(H32:H34)</f>
        <v>-852</v>
      </c>
      <c r="I36" s="16"/>
      <c r="J36" s="16">
        <f>SUM(J32:J34)</f>
        <v>7686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20</v>
      </c>
      <c r="D38" s="17">
        <v>61</v>
      </c>
      <c r="E38" s="16"/>
      <c r="F38" s="17">
        <v>37</v>
      </c>
      <c r="G38" s="16"/>
      <c r="H38" s="17">
        <v>-18</v>
      </c>
      <c r="I38" s="16"/>
      <c r="J38" s="17">
        <v>220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-4147</v>
      </c>
      <c r="E40" s="16"/>
      <c r="F40" s="18">
        <f>SUM(F36:F38)</f>
        <v>1840</v>
      </c>
      <c r="G40" s="16"/>
      <c r="H40" s="18">
        <f>SUM(H36:H38)</f>
        <v>-870</v>
      </c>
      <c r="I40" s="16"/>
      <c r="J40" s="18">
        <f>SUM(J36:J38)</f>
        <v>7906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21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22</v>
      </c>
      <c r="D43" s="15">
        <v>-9.87</v>
      </c>
      <c r="E43" s="16"/>
      <c r="F43" s="15">
        <v>4.38</v>
      </c>
      <c r="G43" s="16"/>
      <c r="H43" s="15">
        <v>-2.07</v>
      </c>
      <c r="I43" s="16"/>
      <c r="J43" s="15">
        <v>18.82</v>
      </c>
      <c r="K43" s="1"/>
      <c r="L43" s="1"/>
      <c r="M43" s="1"/>
    </row>
    <row r="44" spans="3:13" ht="12.75">
      <c r="C44" s="5" t="s">
        <v>23</v>
      </c>
      <c r="D44" s="29" t="s">
        <v>73</v>
      </c>
      <c r="E44" s="16"/>
      <c r="F44" s="29" t="s">
        <v>73</v>
      </c>
      <c r="G44" s="16"/>
      <c r="H44" s="29" t="s">
        <v>73</v>
      </c>
      <c r="I44" s="16"/>
      <c r="J44" s="29" t="s">
        <v>73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45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74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86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72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B16" sqref="B16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15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97</v>
      </c>
      <c r="D3" s="10"/>
      <c r="E3" s="1"/>
      <c r="F3" s="1"/>
      <c r="G3" s="1"/>
      <c r="H3" s="1"/>
      <c r="I3" s="1"/>
    </row>
    <row r="4" spans="3:9" ht="12.75">
      <c r="C4" s="10" t="s">
        <v>119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95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68</v>
      </c>
      <c r="F9" s="6" t="s">
        <v>24</v>
      </c>
      <c r="G9" s="1"/>
      <c r="H9" s="1"/>
      <c r="I9" s="1"/>
    </row>
    <row r="10" spans="3:9" ht="12.75">
      <c r="C10" s="1"/>
      <c r="D10" s="1"/>
      <c r="E10" s="6" t="s">
        <v>25</v>
      </c>
      <c r="F10" s="6" t="s">
        <v>26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27</v>
      </c>
      <c r="G11" s="1"/>
      <c r="H11" s="1"/>
      <c r="I11" s="1"/>
    </row>
    <row r="12" spans="3:9" ht="12.75">
      <c r="C12" s="1"/>
      <c r="D12" s="1"/>
      <c r="E12" s="6" t="s">
        <v>110</v>
      </c>
      <c r="F12" s="6" t="s">
        <v>28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29</v>
      </c>
      <c r="D15" s="1"/>
      <c r="E15" s="1"/>
      <c r="F15" s="1"/>
      <c r="G15" s="1"/>
      <c r="H15" s="1"/>
      <c r="I15" s="1"/>
    </row>
    <row r="16" spans="3:9" ht="12.75">
      <c r="C16" s="1" t="s">
        <v>30</v>
      </c>
      <c r="D16" s="1"/>
      <c r="E16" s="16">
        <v>40729</v>
      </c>
      <c r="F16" s="16">
        <v>33665</v>
      </c>
      <c r="G16" s="1"/>
      <c r="H16" s="1"/>
      <c r="I16" s="1"/>
    </row>
    <row r="17" spans="3:9" ht="12.75">
      <c r="C17" s="1" t="s">
        <v>31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32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33</v>
      </c>
      <c r="E20" s="20">
        <v>33053</v>
      </c>
      <c r="F20" s="20">
        <v>31609</v>
      </c>
      <c r="G20" s="1"/>
      <c r="H20" s="1"/>
      <c r="I20" s="1"/>
    </row>
    <row r="21" spans="3:9" ht="12.75">
      <c r="C21" s="1"/>
      <c r="D21" s="1" t="s">
        <v>34</v>
      </c>
      <c r="E21" s="21">
        <v>72375</v>
      </c>
      <c r="F21" s="21">
        <v>71385</v>
      </c>
      <c r="G21" s="1"/>
      <c r="H21" s="1"/>
      <c r="I21" s="1"/>
    </row>
    <row r="22" spans="3:9" ht="12.75">
      <c r="C22" s="1"/>
      <c r="D22" s="1" t="s">
        <v>100</v>
      </c>
      <c r="E22" s="21">
        <v>2246</v>
      </c>
      <c r="F22" s="21">
        <v>3142</v>
      </c>
      <c r="G22" s="1"/>
      <c r="H22" s="1"/>
      <c r="I22" s="1"/>
    </row>
    <row r="23" spans="3:9" ht="12.75">
      <c r="C23" s="1"/>
      <c r="D23" s="1" t="s">
        <v>35</v>
      </c>
      <c r="E23" s="22">
        <f>1365+1315</f>
        <v>2680</v>
      </c>
      <c r="F23" s="22">
        <v>4295</v>
      </c>
      <c r="G23" s="1"/>
      <c r="H23" s="1"/>
      <c r="I23" s="1"/>
    </row>
    <row r="24" spans="3:9" ht="12.75">
      <c r="C24" s="1"/>
      <c r="D24" s="1"/>
      <c r="E24" s="23">
        <f>SUM(E20:E23)</f>
        <v>110354</v>
      </c>
      <c r="F24" s="23">
        <f>SUM(F20:F23)</f>
        <v>110431</v>
      </c>
      <c r="G24" s="1"/>
      <c r="H24" s="1"/>
      <c r="I24" s="1"/>
    </row>
    <row r="25" spans="3:9" ht="12.75">
      <c r="C25" s="3" t="s">
        <v>36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37</v>
      </c>
      <c r="E26" s="21">
        <v>52329</v>
      </c>
      <c r="F26" s="25">
        <v>47372</v>
      </c>
      <c r="G26" s="1"/>
      <c r="H26" s="1"/>
      <c r="I26" s="1"/>
    </row>
    <row r="27" spans="3:9" ht="12.75">
      <c r="C27" s="1"/>
      <c r="D27" s="1" t="s">
        <v>38</v>
      </c>
      <c r="E27" s="21">
        <v>16244</v>
      </c>
      <c r="F27" s="25">
        <v>16793</v>
      </c>
      <c r="G27" s="1"/>
      <c r="H27" s="1"/>
      <c r="I27" s="1"/>
    </row>
    <row r="28" spans="3:9" ht="12.75">
      <c r="C28" s="1"/>
      <c r="D28" s="1" t="s">
        <v>101</v>
      </c>
      <c r="E28" s="21">
        <v>3021</v>
      </c>
      <c r="F28" s="25">
        <v>2619</v>
      </c>
      <c r="G28" s="1"/>
      <c r="H28" s="1"/>
      <c r="I28" s="1"/>
    </row>
    <row r="29" spans="3:9" ht="12.75">
      <c r="C29" s="1"/>
      <c r="D29" s="1" t="s">
        <v>5</v>
      </c>
      <c r="E29" s="22">
        <v>11441</v>
      </c>
      <c r="F29" s="26">
        <v>11488</v>
      </c>
      <c r="G29" s="1"/>
      <c r="H29" s="1"/>
      <c r="I29" s="1"/>
    </row>
    <row r="30" spans="3:9" ht="12.75">
      <c r="C30" s="1"/>
      <c r="D30" s="1"/>
      <c r="E30" s="23">
        <f>SUM(E26:E29)</f>
        <v>83035</v>
      </c>
      <c r="F30" s="23">
        <f>SUM(F26:F29)</f>
        <v>78272</v>
      </c>
      <c r="G30" s="1"/>
      <c r="H30" s="1"/>
      <c r="I30" s="1"/>
    </row>
    <row r="31" spans="3:9" ht="12.75">
      <c r="C31" s="3" t="s">
        <v>39</v>
      </c>
      <c r="D31" s="1"/>
      <c r="E31" s="27">
        <f>E24-E30</f>
        <v>27319</v>
      </c>
      <c r="F31" s="27">
        <f>F24-F30</f>
        <v>32159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68255</v>
      </c>
      <c r="F32" s="28">
        <f>F16+F17+F31</f>
        <v>66031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40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41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67</v>
      </c>
      <c r="D37" s="1"/>
      <c r="E37" s="17">
        <v>5459</v>
      </c>
      <c r="F37" s="17">
        <v>7823</v>
      </c>
      <c r="G37" s="1"/>
      <c r="H37" s="1"/>
      <c r="I37" s="1"/>
    </row>
    <row r="38" spans="3:9" ht="12.75">
      <c r="C38" s="1" t="s">
        <v>96</v>
      </c>
      <c r="D38" s="1"/>
      <c r="E38" s="19">
        <f>SUM(E36:E37)</f>
        <v>47459</v>
      </c>
      <c r="F38" s="19">
        <f>SUM(F36:F37)</f>
        <v>49823</v>
      </c>
      <c r="G38" s="1"/>
      <c r="H38" s="1"/>
      <c r="I38" s="1"/>
    </row>
    <row r="39" spans="3:9" ht="12.75">
      <c r="C39" s="1" t="s">
        <v>69</v>
      </c>
      <c r="D39" s="1"/>
      <c r="E39" s="19">
        <v>492</v>
      </c>
      <c r="F39" s="19">
        <v>475</v>
      </c>
      <c r="G39" s="1"/>
      <c r="H39" s="1"/>
      <c r="I39" s="1"/>
    </row>
    <row r="40" spans="3:9" ht="13.5" thickBot="1">
      <c r="C40" s="1"/>
      <c r="D40" s="1"/>
      <c r="E40" s="28">
        <f>SUM(E38:E39)</f>
        <v>47951</v>
      </c>
      <c r="F40" s="28">
        <f>SUM(F38:F39)</f>
        <v>50298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70</v>
      </c>
      <c r="D42" s="1"/>
      <c r="E42" s="16">
        <f>1493+7257</f>
        <v>8750</v>
      </c>
      <c r="F42" s="16">
        <v>3676</v>
      </c>
      <c r="G42" s="1"/>
      <c r="H42" s="1"/>
      <c r="I42" s="1"/>
    </row>
    <row r="43" spans="3:9" ht="12.75">
      <c r="C43" s="1" t="s">
        <v>42</v>
      </c>
      <c r="D43" s="1"/>
      <c r="E43" s="16">
        <v>2095</v>
      </c>
      <c r="F43" s="16">
        <v>2074</v>
      </c>
      <c r="G43" s="1"/>
      <c r="H43" s="1"/>
      <c r="I43" s="1"/>
    </row>
    <row r="44" spans="3:9" ht="12.75">
      <c r="C44" s="1" t="s">
        <v>71</v>
      </c>
      <c r="D44" s="1"/>
      <c r="E44" s="16">
        <v>9459</v>
      </c>
      <c r="F44" s="16">
        <v>9983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43</v>
      </c>
      <c r="D46" s="1"/>
      <c r="E46" s="28">
        <f>SUM(E42:E45)</f>
        <v>20304</v>
      </c>
      <c r="F46" s="28">
        <f>SUM(F42:F45)</f>
        <v>15733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68255</v>
      </c>
      <c r="F48" s="18">
        <f>F40+F46</f>
        <v>66031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44</v>
      </c>
      <c r="D50" s="1"/>
      <c r="E50" s="32">
        <f>(E38+E44)/42000*100</f>
        <v>135.51904761904763</v>
      </c>
      <c r="F50" s="32">
        <f>(F38+F44)/42000*100</f>
        <v>142.39523809523808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45</v>
      </c>
      <c r="D52" s="1"/>
      <c r="E52" s="16"/>
      <c r="F52" s="16"/>
      <c r="G52" s="1"/>
      <c r="H52" s="1"/>
      <c r="I52" s="1"/>
    </row>
    <row r="53" spans="3:9" ht="12.75">
      <c r="C53" s="33" t="s">
        <v>103</v>
      </c>
      <c r="D53" s="1"/>
      <c r="E53" s="16"/>
      <c r="F53" s="16"/>
      <c r="G53" s="1"/>
      <c r="H53" s="1"/>
      <c r="I53" s="1"/>
    </row>
    <row r="54" spans="3:9" ht="12.75">
      <c r="C54" s="33" t="s">
        <v>86</v>
      </c>
      <c r="D54" s="1"/>
      <c r="E54" s="16"/>
      <c r="F54" s="16"/>
      <c r="G54" s="1"/>
      <c r="H54" s="1"/>
      <c r="I54" s="1"/>
    </row>
    <row r="55" spans="3:9" ht="12.75">
      <c r="C55" s="33" t="s">
        <v>72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75</v>
      </c>
      <c r="D2" s="8"/>
      <c r="E2" s="14" t="s">
        <v>10</v>
      </c>
      <c r="F2" s="13"/>
      <c r="G2" s="1"/>
      <c r="H2" s="12"/>
    </row>
    <row r="3" spans="2:8" ht="12.75">
      <c r="B3" s="10" t="s">
        <v>98</v>
      </c>
      <c r="C3" s="10"/>
      <c r="D3" s="4"/>
      <c r="E3" s="1"/>
      <c r="F3" s="1"/>
      <c r="G3" s="1"/>
      <c r="H3" s="1"/>
    </row>
    <row r="4" spans="2:8" ht="12.75">
      <c r="B4" s="10" t="s">
        <v>120</v>
      </c>
      <c r="C4" s="10"/>
      <c r="D4" s="4"/>
      <c r="E4" s="1"/>
      <c r="F4" s="1"/>
      <c r="G4" s="1"/>
      <c r="H4" s="1"/>
    </row>
    <row r="5" spans="2:8" ht="8.25" customHeight="1">
      <c r="B5" s="1"/>
      <c r="C5" s="1"/>
      <c r="D5" s="1"/>
      <c r="E5" s="1"/>
      <c r="F5" s="1"/>
      <c r="G5" s="1"/>
      <c r="H5" s="1"/>
    </row>
    <row r="6" spans="2:8" ht="6.75" customHeight="1">
      <c r="B6" s="1"/>
      <c r="C6" s="1"/>
      <c r="D6" s="1"/>
      <c r="E6" s="1"/>
      <c r="F6" s="1"/>
      <c r="G6" s="1"/>
      <c r="H6" s="1"/>
    </row>
    <row r="7" spans="2:8" ht="12.75">
      <c r="B7" s="3" t="s">
        <v>109</v>
      </c>
      <c r="C7" s="3"/>
      <c r="D7" s="1"/>
      <c r="E7" s="1"/>
      <c r="F7" s="1"/>
      <c r="G7" s="1"/>
      <c r="H7" s="1"/>
    </row>
    <row r="8" spans="2:8" ht="12.75">
      <c r="B8" s="3" t="s">
        <v>102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46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2004</v>
      </c>
      <c r="E12" s="1"/>
      <c r="F12" s="41">
        <v>2003</v>
      </c>
    </row>
    <row r="13" spans="2:6" ht="12.75">
      <c r="B13" s="1"/>
      <c r="C13" s="1"/>
      <c r="D13" s="30" t="s">
        <v>112</v>
      </c>
      <c r="E13" s="1"/>
      <c r="F13" s="30" t="s">
        <v>112</v>
      </c>
    </row>
    <row r="14" spans="2:6" ht="12.75">
      <c r="B14" s="1"/>
      <c r="C14" s="1"/>
      <c r="D14" s="30" t="s">
        <v>110</v>
      </c>
      <c r="E14" s="1"/>
      <c r="F14" s="6" t="s">
        <v>28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47</v>
      </c>
      <c r="C17" s="1"/>
      <c r="D17" s="2"/>
      <c r="E17" s="1"/>
      <c r="F17" s="1"/>
    </row>
    <row r="18" spans="2:6" ht="12.75">
      <c r="B18" s="1" t="s">
        <v>18</v>
      </c>
      <c r="C18" s="1"/>
      <c r="D18" s="16">
        <v>664</v>
      </c>
      <c r="E18" s="1"/>
      <c r="F18" s="16">
        <v>12750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48</v>
      </c>
      <c r="C20" s="1"/>
      <c r="D20" s="16"/>
      <c r="E20" s="1"/>
      <c r="F20" s="16"/>
    </row>
    <row r="21" spans="2:6" ht="12.75">
      <c r="B21" s="1"/>
      <c r="C21" s="1" t="s">
        <v>49</v>
      </c>
      <c r="D21" s="16">
        <v>6363</v>
      </c>
      <c r="E21" s="1"/>
      <c r="F21" s="16">
        <v>3742</v>
      </c>
    </row>
    <row r="22" spans="2:6" ht="12.75">
      <c r="B22" s="1"/>
      <c r="C22" s="1" t="s">
        <v>104</v>
      </c>
      <c r="D22" s="17">
        <v>-1383</v>
      </c>
      <c r="E22" s="1"/>
      <c r="F22" s="17">
        <v>-1026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50</v>
      </c>
      <c r="C24" s="1"/>
      <c r="D24" s="16">
        <f>SUM(D18:D22)</f>
        <v>5644</v>
      </c>
      <c r="E24" s="1"/>
      <c r="F24" s="16">
        <f>SUM(F18:F22)</f>
        <v>15466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51</v>
      </c>
      <c r="C26" s="1"/>
      <c r="D26" s="16"/>
      <c r="E26" s="1"/>
      <c r="F26" s="16"/>
    </row>
    <row r="27" spans="2:6" ht="12.75">
      <c r="B27" s="1"/>
      <c r="C27" s="1" t="s">
        <v>53</v>
      </c>
      <c r="D27" s="16">
        <v>-5561</v>
      </c>
      <c r="E27" s="1"/>
      <c r="F27" s="16">
        <v>-25637</v>
      </c>
    </row>
    <row r="28" spans="2:6" ht="12.75">
      <c r="B28" s="1"/>
      <c r="C28" s="1" t="s">
        <v>52</v>
      </c>
      <c r="D28" s="17">
        <v>8869</v>
      </c>
      <c r="E28" s="1"/>
      <c r="F28" s="17">
        <v>12355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54</v>
      </c>
      <c r="C30" s="1"/>
      <c r="D30" s="17">
        <f>SUM(D24:D28)</f>
        <v>8952</v>
      </c>
      <c r="E30" s="1"/>
      <c r="F30" s="17">
        <f>SUM(F24:F28)</f>
        <v>2184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55</v>
      </c>
      <c r="C32" s="1"/>
      <c r="D32" s="16"/>
      <c r="E32" s="1"/>
      <c r="F32" s="16"/>
    </row>
    <row r="33" spans="2:6" ht="12.75">
      <c r="B33" s="1" t="s">
        <v>56</v>
      </c>
      <c r="C33" s="1"/>
      <c r="D33" s="20">
        <v>0</v>
      </c>
      <c r="E33" s="1"/>
      <c r="F33" s="20">
        <v>0</v>
      </c>
    </row>
    <row r="34" spans="2:6" ht="12.75">
      <c r="B34" s="1" t="s">
        <v>57</v>
      </c>
      <c r="C34" s="1"/>
      <c r="D34" s="22">
        <v>-9473</v>
      </c>
      <c r="E34" s="1"/>
      <c r="F34" s="22">
        <v>-11741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-9473</v>
      </c>
      <c r="E36" s="1"/>
      <c r="F36" s="17">
        <f>SUM(F33:F35)</f>
        <v>-11741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58</v>
      </c>
      <c r="C38" s="1"/>
      <c r="D38" s="16"/>
      <c r="E38" s="1"/>
      <c r="F38" s="16"/>
    </row>
    <row r="39" spans="2:6" ht="12.75">
      <c r="B39" s="1" t="s">
        <v>105</v>
      </c>
      <c r="C39" s="1"/>
      <c r="D39" s="20">
        <v>0</v>
      </c>
      <c r="E39" s="2"/>
      <c r="F39" s="20">
        <v>1535</v>
      </c>
    </row>
    <row r="40" spans="2:6" ht="12.75">
      <c r="B40" s="1" t="s">
        <v>59</v>
      </c>
      <c r="C40" s="1"/>
      <c r="D40" s="21">
        <v>2163</v>
      </c>
      <c r="E40" s="2"/>
      <c r="F40" s="21">
        <v>2644</v>
      </c>
    </row>
    <row r="41" spans="2:6" ht="12.75">
      <c r="B41" s="1" t="s">
        <v>60</v>
      </c>
      <c r="C41" s="1"/>
      <c r="D41" s="21">
        <v>0</v>
      </c>
      <c r="E41" s="2"/>
      <c r="F41" s="21">
        <v>0</v>
      </c>
    </row>
    <row r="42" spans="2:6" ht="12.75">
      <c r="B42" s="1" t="s">
        <v>108</v>
      </c>
      <c r="C42" s="1"/>
      <c r="D42" s="22">
        <v>-1512</v>
      </c>
      <c r="E42" s="2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SUM(D39:D43)</f>
        <v>651</v>
      </c>
      <c r="E44" s="1"/>
      <c r="F44" s="17">
        <f>SUM(F39:F43)</f>
        <v>4179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61</v>
      </c>
      <c r="C46" s="1"/>
      <c r="D46" s="16">
        <f>D30+D36+D44</f>
        <v>130</v>
      </c>
      <c r="E46" s="1"/>
      <c r="F46" s="16">
        <f>F30+F36+F44</f>
        <v>-5378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62</v>
      </c>
      <c r="C48" s="1"/>
      <c r="D48" s="19">
        <v>-5378</v>
      </c>
      <c r="E48" s="1"/>
      <c r="F48" s="19">
        <v>0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89</v>
      </c>
      <c r="C50" s="1"/>
      <c r="D50" s="34">
        <f>SUM(D46:D48)</f>
        <v>-5248</v>
      </c>
      <c r="E50" s="1"/>
      <c r="F50" s="34">
        <f>SUM(F46:F48)</f>
        <v>-5378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106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35</v>
      </c>
      <c r="D54" s="16">
        <v>1315</v>
      </c>
      <c r="E54" s="1"/>
      <c r="F54" s="16">
        <v>776</v>
      </c>
    </row>
    <row r="55" spans="2:6" ht="12.75">
      <c r="B55" s="1"/>
      <c r="C55" s="1" t="s">
        <v>87</v>
      </c>
      <c r="D55" s="16">
        <v>1365</v>
      </c>
      <c r="E55" s="1"/>
      <c r="F55" s="16">
        <v>3518</v>
      </c>
    </row>
    <row r="56" spans="2:6" ht="12.75">
      <c r="B56" s="1"/>
      <c r="C56" s="1" t="s">
        <v>88</v>
      </c>
      <c r="D56" s="16">
        <v>-7928</v>
      </c>
      <c r="E56" s="1"/>
      <c r="F56" s="16">
        <v>-9672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9">
        <f>SUM(D54:D57)</f>
        <v>-5248</v>
      </c>
      <c r="E58" s="1"/>
      <c r="F58" s="39">
        <f>SUM(F54:F57)</f>
        <v>-5378</v>
      </c>
    </row>
    <row r="59" spans="2:6" ht="12.75">
      <c r="B59" s="1"/>
      <c r="C59" s="1"/>
      <c r="D59" s="2"/>
      <c r="E59" s="1"/>
      <c r="F59" s="16"/>
    </row>
    <row r="60" spans="2:6" ht="13.5">
      <c r="B60" s="37" t="s">
        <v>45</v>
      </c>
      <c r="C60" s="1"/>
      <c r="D60" s="2"/>
      <c r="E60" s="1"/>
      <c r="F60" s="16"/>
    </row>
    <row r="61" spans="2:6" ht="5.25" customHeight="1">
      <c r="B61" s="38"/>
      <c r="C61" s="1"/>
      <c r="D61" s="2"/>
      <c r="E61" s="1"/>
      <c r="F61" s="16"/>
    </row>
    <row r="62" spans="2:6" ht="12.75">
      <c r="B62" s="33" t="s">
        <v>85</v>
      </c>
      <c r="C62" s="1"/>
      <c r="D62" s="2"/>
      <c r="E62" s="1"/>
      <c r="F62" s="16"/>
    </row>
    <row r="63" spans="2:6" ht="12.75">
      <c r="B63" s="33" t="s">
        <v>84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75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7" t="s">
        <v>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67</v>
      </c>
      <c r="F9" s="1"/>
      <c r="G9" s="6" t="s">
        <v>67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90</v>
      </c>
      <c r="F10" s="6"/>
      <c r="G10" s="6" t="s">
        <v>91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65</v>
      </c>
      <c r="D11" s="6"/>
      <c r="E11" s="6" t="s">
        <v>65</v>
      </c>
      <c r="F11" s="6"/>
      <c r="G11" s="6" t="s">
        <v>78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66</v>
      </c>
      <c r="D12" s="6"/>
      <c r="E12" s="6" t="s">
        <v>93</v>
      </c>
      <c r="F12" s="6"/>
      <c r="G12" s="6" t="s">
        <v>92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113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79</v>
      </c>
      <c r="C18" s="16">
        <v>42000</v>
      </c>
      <c r="D18" s="16"/>
      <c r="E18" s="16">
        <v>0</v>
      </c>
      <c r="F18" s="16"/>
      <c r="G18" s="16">
        <v>7823</v>
      </c>
      <c r="H18" s="16"/>
      <c r="I18" s="16">
        <f>SUM(C18:G18)</f>
        <v>49823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80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81</v>
      </c>
      <c r="C21" s="16">
        <v>0</v>
      </c>
      <c r="D21" s="16"/>
      <c r="E21" s="16">
        <v>0</v>
      </c>
      <c r="F21" s="16"/>
      <c r="G21" s="16">
        <v>-870</v>
      </c>
      <c r="H21" s="16"/>
      <c r="I21" s="16">
        <f>SUM(C21:G21)</f>
        <v>-870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64</v>
      </c>
      <c r="C23" s="16">
        <v>0</v>
      </c>
      <c r="D23" s="16"/>
      <c r="E23" s="16">
        <v>0</v>
      </c>
      <c r="F23" s="16"/>
      <c r="G23" s="16">
        <v>-1494</v>
      </c>
      <c r="H23" s="16"/>
      <c r="I23" s="16">
        <f>SUM(C23:G23)</f>
        <v>-1494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82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115</v>
      </c>
      <c r="C26" s="18">
        <v>42000</v>
      </c>
      <c r="D26" s="18"/>
      <c r="E26" s="18">
        <v>0</v>
      </c>
      <c r="F26" s="18"/>
      <c r="G26" s="18">
        <f>SUM(G18:G24)</f>
        <v>5459</v>
      </c>
      <c r="H26" s="18"/>
      <c r="I26" s="18">
        <f>SUM(I18:I24)</f>
        <v>47459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113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116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83</v>
      </c>
      <c r="C31" s="16">
        <v>40350</v>
      </c>
      <c r="D31" s="16"/>
      <c r="E31" s="16">
        <v>9</v>
      </c>
      <c r="F31" s="16"/>
      <c r="G31" s="16">
        <v>-83</v>
      </c>
      <c r="H31" s="16"/>
      <c r="I31" s="16">
        <f>SUM(C31:G31)</f>
        <v>40276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80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81</v>
      </c>
      <c r="C34" s="16">
        <f>42000-40350</f>
        <v>1650</v>
      </c>
      <c r="D34" s="16"/>
      <c r="E34" s="16">
        <v>-9</v>
      </c>
      <c r="F34" s="16"/>
      <c r="G34" s="16">
        <v>7906</v>
      </c>
      <c r="H34" s="16"/>
      <c r="I34" s="16">
        <f>SUM(C34:G34)</f>
        <v>9547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64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82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117</v>
      </c>
      <c r="C39" s="18">
        <f>SUM(C31:C37)</f>
        <v>42000</v>
      </c>
      <c r="D39" s="18"/>
      <c r="E39" s="18">
        <f>SUM(E31:E36)</f>
        <v>0</v>
      </c>
      <c r="F39" s="18"/>
      <c r="G39" s="18">
        <f>SUM(G31:G36)</f>
        <v>7823</v>
      </c>
      <c r="H39" s="18"/>
      <c r="I39" s="18">
        <f>SUM(I31:I37)</f>
        <v>49823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45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107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84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2004-05-25T07:28:30Z</cp:lastPrinted>
  <dcterms:created xsi:type="dcterms:W3CDTF">2003-07-31T03:18:21Z</dcterms:created>
  <dcterms:modified xsi:type="dcterms:W3CDTF">2004-05-26T09:08:58Z</dcterms:modified>
  <cp:category/>
  <cp:version/>
  <cp:contentType/>
  <cp:contentStatus/>
</cp:coreProperties>
</file>